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pvnew\Dropbox\OB SPRING 2019\OB Spring 2019\Unit 1 - Inference\PSI Assignment\"/>
    </mc:Choice>
  </mc:AlternateContent>
  <xr:revisionPtr revIDLastSave="0" documentId="10_ncr:100000_{E3720243-8BAF-47D2-A4CD-25FF2A64C202}" xr6:coauthVersionLast="31" xr6:coauthVersionMax="34" xr10:uidLastSave="{00000000-0000-0000-0000-000000000000}"/>
  <bookViews>
    <workbookView xWindow="0" yWindow="0" windowWidth="25170" windowHeight="11310" xr2:uid="{00000000-000D-0000-FFFF-FFFF00000000}"/>
  </bookViews>
  <sheets>
    <sheet name="PSI ENGINE" sheetId="1" r:id="rId1"/>
  </sheets>
  <calcPr calcId="179017"/>
</workbook>
</file>

<file path=xl/calcChain.xml><?xml version="1.0" encoding="utf-8"?>
<calcChain xmlns="http://schemas.openxmlformats.org/spreadsheetml/2006/main">
  <c r="W61" i="1" l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D67" i="1" s="1"/>
  <c r="H67" i="1" s="1"/>
  <c r="L67" i="1" s="1"/>
  <c r="W6" i="1"/>
  <c r="D68" i="1" s="1"/>
  <c r="W5" i="1"/>
  <c r="W4" i="1"/>
  <c r="W3" i="1"/>
  <c r="D71" i="1" s="1"/>
  <c r="W2" i="1"/>
  <c r="D72" i="1" s="1"/>
  <c r="D70" i="1" l="1"/>
  <c r="D69" i="1"/>
  <c r="H69" i="1" s="1"/>
  <c r="L69" i="1" s="1"/>
  <c r="J72" i="1"/>
  <c r="N72" i="1" s="1"/>
  <c r="H72" i="1"/>
  <c r="L72" i="1" s="1"/>
  <c r="H71" i="1"/>
  <c r="L71" i="1" s="1"/>
  <c r="J71" i="1"/>
  <c r="N71" i="1" s="1"/>
  <c r="J70" i="1"/>
  <c r="N70" i="1" s="1"/>
  <c r="H70" i="1"/>
  <c r="L70" i="1" s="1"/>
  <c r="H68" i="1"/>
  <c r="L68" i="1" s="1"/>
  <c r="J68" i="1"/>
  <c r="N68" i="1" s="1"/>
  <c r="J67" i="1"/>
  <c r="N67" i="1" s="1"/>
  <c r="J69" i="1"/>
  <c r="N69" i="1" s="1"/>
</calcChain>
</file>

<file path=xl/sharedStrings.xml><?xml version="1.0" encoding="utf-8"?>
<sst xmlns="http://schemas.openxmlformats.org/spreadsheetml/2006/main" count="32" uniqueCount="30">
  <si>
    <t>PSI  SCORING ENGINE</t>
  </si>
  <si>
    <t>Use this to score your HEXACO styles.</t>
  </si>
  <si>
    <t>Instructions</t>
  </si>
  <si>
    <t>Consult the SCORE entries below for each</t>
  </si>
  <si>
    <t>Your HEXACO scores</t>
  </si>
  <si>
    <t>z-score</t>
  </si>
  <si>
    <t>Raw Score</t>
  </si>
  <si>
    <t>Males</t>
  </si>
  <si>
    <t>Females</t>
  </si>
  <si>
    <t>H</t>
  </si>
  <si>
    <t>Honesty-Humility</t>
  </si>
  <si>
    <t>E</t>
  </si>
  <si>
    <t>Emotionality</t>
  </si>
  <si>
    <t>X</t>
  </si>
  <si>
    <t>Extraversion</t>
  </si>
  <si>
    <t>A</t>
  </si>
  <si>
    <t>Agreeableness</t>
  </si>
  <si>
    <t>C</t>
  </si>
  <si>
    <t>Conscientiousness</t>
  </si>
  <si>
    <t>O</t>
  </si>
  <si>
    <t>Openness</t>
  </si>
  <si>
    <t xml:space="preserve">HEXACO factor, including z-score and  and your </t>
  </si>
  <si>
    <t>percentile rank for each factor score.</t>
  </si>
  <si>
    <t xml:space="preserve"> Percentile Rank</t>
  </si>
  <si>
    <t>Enter numbers as responses: A=1, 2=B, 3=C, 4=D, 5=E</t>
  </si>
  <si>
    <t>ITEM</t>
  </si>
  <si>
    <t>Response</t>
  </si>
  <si>
    <t xml:space="preserve">Enter your response to each item in COLUMN B. </t>
  </si>
  <si>
    <t>The percentile rank data are the most useful</t>
  </si>
  <si>
    <t>and interpretable for you to report in your narrative.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</si>
</sst>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</font>
    <font>
      <b/>
      <sz val="11"/>
      <name val="Calibri"/>
      <family val="2"/>
    </font>
    <font>
      <sz val="11"/>
      <name val="Calibri"/>
      <family val="2"/>
    </font>
    <font>
      <sz val="28"/>
      <color rgb="FFFFFFFF"/>
      <name val="Calibri"/>
      <family val="2"/>
    </font>
    <font>
      <sz val="14"/>
      <color rgb="FFFFFFFF"/>
      <name val="Calibri"/>
      <family val="2"/>
    </font>
    <font>
      <sz val="14"/>
      <color rgb="FFFBE4D5"/>
      <name val="Calibri"/>
      <family val="2"/>
    </font>
    <font>
      <sz val="14"/>
      <color rgb="FFFBE4D5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4"/>
      <color rgb="FFFBE4D5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4"/>
      <color theme="0"/>
      <name val="Calibri"/>
      <family val="2"/>
    </font>
    <font>
      <sz val="12"/>
      <color theme="0"/>
      <name val="Calibri"/>
      <family val="2"/>
    </font>
    <font>
      <b/>
      <sz val="18"/>
      <color theme="2"/>
      <name val="Calibri"/>
      <family val="2"/>
    </font>
    <font>
      <sz val="11"/>
      <color theme="2"/>
      <name val="Calibri"/>
      <family val="2"/>
    </font>
    <font>
      <b/>
      <sz val="12"/>
      <color theme="2"/>
      <name val="Calibri"/>
      <family val="2"/>
    </font>
    <font>
      <b/>
      <sz val="16"/>
      <color theme="2"/>
      <name val="Calibri"/>
      <family val="2"/>
    </font>
    <font>
      <sz val="14"/>
      <color theme="2"/>
      <name val="Calibri"/>
      <family val="2"/>
    </font>
    <font>
      <sz val="12"/>
      <color theme="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44546A"/>
        <bgColor rgb="FF44546A"/>
      </patternFill>
    </fill>
    <fill>
      <patternFill patternType="solid">
        <fgColor rgb="FF0C343D"/>
        <bgColor rgb="FF0C343D"/>
      </patternFill>
    </fill>
    <fill>
      <patternFill patternType="solid">
        <fgColor rgb="FF134F5C"/>
        <bgColor rgb="FF134F5C"/>
      </patternFill>
    </fill>
    <fill>
      <patternFill patternType="solid">
        <fgColor rgb="FF00808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-0.499984740745262"/>
        <bgColor theme="3" tint="-0.2499465926084170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1" fillId="2" borderId="1" xfId="0" applyFont="1" applyFill="1" applyBorder="1" applyAlignment="1"/>
    <xf numFmtId="0" fontId="0" fillId="3" borderId="0" xfId="0" applyFont="1" applyFill="1" applyBorder="1"/>
    <xf numFmtId="0" fontId="0" fillId="3" borderId="0" xfId="0" applyFont="1" applyFill="1" applyBorder="1"/>
    <xf numFmtId="0" fontId="2" fillId="3" borderId="0" xfId="0" applyFont="1" applyFill="1"/>
    <xf numFmtId="0" fontId="2" fillId="3" borderId="0" xfId="0" applyFont="1" applyFill="1"/>
    <xf numFmtId="0" fontId="0" fillId="4" borderId="0" xfId="0" applyFont="1" applyFill="1" applyBorder="1"/>
    <xf numFmtId="0" fontId="2" fillId="4" borderId="0" xfId="0" applyFont="1" applyFill="1"/>
    <xf numFmtId="0" fontId="2" fillId="4" borderId="0" xfId="0" applyFont="1" applyFill="1"/>
    <xf numFmtId="0" fontId="5" fillId="4" borderId="0" xfId="0" applyFont="1" applyFill="1" applyBorder="1"/>
    <xf numFmtId="0" fontId="5" fillId="4" borderId="0" xfId="0" applyFont="1" applyFill="1" applyBorder="1" applyAlignment="1"/>
    <xf numFmtId="0" fontId="6" fillId="4" borderId="0" xfId="0" applyFont="1" applyFill="1" applyAlignment="1">
      <alignment horizontal="left"/>
    </xf>
    <xf numFmtId="0" fontId="2" fillId="5" borderId="0" xfId="0" applyFont="1" applyFill="1"/>
    <xf numFmtId="0" fontId="7" fillId="4" borderId="0" xfId="1" applyFill="1" applyBorder="1"/>
    <xf numFmtId="0" fontId="0" fillId="0" borderId="0" xfId="0" applyFont="1" applyAlignment="1"/>
    <xf numFmtId="0" fontId="9" fillId="4" borderId="0" xfId="0" applyFont="1" applyFill="1" applyBorder="1"/>
    <xf numFmtId="0" fontId="0" fillId="6" borderId="0" xfId="0" applyFont="1" applyFill="1" applyAlignme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1" fontId="1" fillId="2" borderId="1" xfId="0" applyNumberFormat="1" applyFont="1" applyFill="1" applyBorder="1" applyAlignment="1"/>
    <xf numFmtId="0" fontId="12" fillId="5" borderId="0" xfId="0" applyFont="1" applyFill="1"/>
    <xf numFmtId="0" fontId="13" fillId="4" borderId="1" xfId="0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14" fillId="5" borderId="0" xfId="0" applyNumberFormat="1" applyFont="1" applyFill="1" applyAlignment="1">
      <alignment horizontal="center"/>
    </xf>
    <xf numFmtId="9" fontId="14" fillId="4" borderId="1" xfId="2" applyFont="1" applyFill="1" applyBorder="1" applyAlignment="1">
      <alignment horizontal="center"/>
    </xf>
    <xf numFmtId="9" fontId="14" fillId="5" borderId="0" xfId="2" applyFont="1" applyFill="1" applyAlignment="1">
      <alignment horizontal="center"/>
    </xf>
    <xf numFmtId="0" fontId="15" fillId="5" borderId="0" xfId="0" applyFont="1" applyFill="1" applyAlignment="1"/>
    <xf numFmtId="0" fontId="16" fillId="5" borderId="0" xfId="0" applyFont="1" applyFill="1"/>
    <xf numFmtId="0" fontId="17" fillId="5" borderId="0" xfId="0" applyFont="1" applyFill="1"/>
    <xf numFmtId="0" fontId="17" fillId="5" borderId="0" xfId="0" applyFont="1" applyFill="1" applyAlignment="1"/>
    <xf numFmtId="0" fontId="18" fillId="5" borderId="0" xfId="0" applyFont="1" applyFill="1" applyAlignment="1"/>
    <xf numFmtId="0" fontId="18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7" fillId="5" borderId="0" xfId="0" applyFont="1" applyFill="1" applyAlignment="1">
      <alignment horizontal="right"/>
    </xf>
    <xf numFmtId="0" fontId="19" fillId="5" borderId="0" xfId="0" applyFont="1" applyFill="1" applyAlignment="1">
      <alignment horizontal="left"/>
    </xf>
    <xf numFmtId="0" fontId="20" fillId="5" borderId="0" xfId="0" applyFont="1" applyFill="1"/>
    <xf numFmtId="0" fontId="3" fillId="4" borderId="0" xfId="0" applyFont="1" applyFill="1" applyBorder="1"/>
    <xf numFmtId="0" fontId="2" fillId="0" borderId="0" xfId="0" applyFont="1" applyBorder="1"/>
    <xf numFmtId="0" fontId="0" fillId="0" borderId="0" xfId="0" applyFont="1" applyAlignment="1"/>
    <xf numFmtId="0" fontId="4" fillId="4" borderId="0" xfId="0" applyFont="1" applyFill="1" applyBorder="1"/>
  </cellXfs>
  <cellStyles count="3">
    <cellStyle name="Hyperlink" xfId="1" builtinId="8"/>
    <cellStyle name="Normal" xfId="0" builtinId="0"/>
    <cellStyle name="Percent" xfId="2" builtinId="5"/>
  </cellStyles>
  <dxfs count="3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b/>
      </font>
      <fill>
        <patternFill patternType="solid">
          <fgColor rgb="FF6AA84F"/>
          <bgColor rgb="FF6AA84F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666699"/>
      <color rgb="FFFF7C8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6-Factor Percentile Ranks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567147856517945E-2"/>
          <c:y val="2.7777777777777776E-2"/>
          <c:w val="0.88498840769903764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v>Males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'PSI ENGINE'!$C$67:$C$72</c:f>
              <c:strCache>
                <c:ptCount val="6"/>
                <c:pt idx="0">
                  <c:v>H</c:v>
                </c:pt>
                <c:pt idx="1">
                  <c:v>E</c:v>
                </c:pt>
                <c:pt idx="2">
                  <c:v>X</c:v>
                </c:pt>
                <c:pt idx="3">
                  <c:v>A</c:v>
                </c:pt>
                <c:pt idx="4">
                  <c:v>C</c:v>
                </c:pt>
                <c:pt idx="5">
                  <c:v>O</c:v>
                </c:pt>
              </c:strCache>
            </c:strRef>
          </c:cat>
          <c:val>
            <c:numRef>
              <c:f>'PSI ENGINE'!$L$67:$L$72</c:f>
              <c:numCache>
                <c:formatCode>0%</c:formatCode>
                <c:ptCount val="6"/>
                <c:pt idx="0">
                  <c:v>0.77008610120160226</c:v>
                </c:pt>
                <c:pt idx="1">
                  <c:v>0.23136010957942207</c:v>
                </c:pt>
                <c:pt idx="2">
                  <c:v>2.8716559816001779E-2</c:v>
                </c:pt>
                <c:pt idx="3">
                  <c:v>0.13185888091684822</c:v>
                </c:pt>
                <c:pt idx="4">
                  <c:v>0.66008620603232759</c:v>
                </c:pt>
                <c:pt idx="5">
                  <c:v>0.26772162944186528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F-4475-B9A8-96BB50DD839E}"/>
            </c:ext>
          </c:extLst>
        </c:ser>
        <c:ser>
          <c:idx val="1"/>
          <c:order val="1"/>
          <c:tx>
            <c:v>Females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'PSI ENGINE'!$C$67:$C$72</c:f>
              <c:strCache>
                <c:ptCount val="6"/>
                <c:pt idx="0">
                  <c:v>H</c:v>
                </c:pt>
                <c:pt idx="1">
                  <c:v>E</c:v>
                </c:pt>
                <c:pt idx="2">
                  <c:v>X</c:v>
                </c:pt>
                <c:pt idx="3">
                  <c:v>A</c:v>
                </c:pt>
                <c:pt idx="4">
                  <c:v>C</c:v>
                </c:pt>
                <c:pt idx="5">
                  <c:v>O</c:v>
                </c:pt>
              </c:strCache>
            </c:strRef>
          </c:cat>
          <c:val>
            <c:numRef>
              <c:f>'PSI ENGINE'!$N$67:$N$72</c:f>
              <c:numCache>
                <c:formatCode>0%</c:formatCode>
                <c:ptCount val="6"/>
                <c:pt idx="0">
                  <c:v>0.67477063283567262</c:v>
                </c:pt>
                <c:pt idx="1">
                  <c:v>1.0984336045176053E-2</c:v>
                </c:pt>
                <c:pt idx="2">
                  <c:v>4.5753624961741096E-2</c:v>
                </c:pt>
                <c:pt idx="3">
                  <c:v>0.13164600775654767</c:v>
                </c:pt>
                <c:pt idx="4">
                  <c:v>0.54119640047973827</c:v>
                </c:pt>
                <c:pt idx="5">
                  <c:v>0.20825239328810893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7F-4475-B9A8-96BB50DD83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07935696"/>
        <c:axId val="514894680"/>
      </c:barChart>
      <c:catAx>
        <c:axId val="50793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894680"/>
        <c:crosses val="autoZero"/>
        <c:auto val="1"/>
        <c:lblAlgn val="ctr"/>
        <c:lblOffset val="100"/>
        <c:noMultiLvlLbl val="0"/>
      </c:catAx>
      <c:valAx>
        <c:axId val="5148946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93569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73</xdr:row>
      <xdr:rowOff>76200</xdr:rowOff>
    </xdr:from>
    <xdr:to>
      <xdr:col>10</xdr:col>
      <xdr:colOff>9525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2A4BE0-30E7-4B12-8EA4-1EC7ECDDAB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showGridLines="0" tabSelected="1" workbookViewId="0">
      <selection activeCell="S73" sqref="S73"/>
    </sheetView>
  </sheetViews>
  <sheetFormatPr defaultColWidth="15.140625" defaultRowHeight="15" customHeight="1" x14ac:dyDescent="0.25"/>
  <cols>
    <col min="1" max="1" width="6.42578125" style="14" customWidth="1"/>
    <col min="2" max="2" width="11.7109375" customWidth="1"/>
    <col min="3" max="3" width="7.5703125" customWidth="1"/>
    <col min="4" max="4" width="8.7109375" customWidth="1"/>
    <col min="5" max="5" width="7.5703125" customWidth="1"/>
    <col min="6" max="6" width="17.7109375" customWidth="1"/>
    <col min="7" max="7" width="8.28515625" customWidth="1"/>
    <col min="8" max="8" width="8.5703125" customWidth="1"/>
    <col min="9" max="9" width="8.28515625" customWidth="1"/>
    <col min="10" max="10" width="8.85546875" customWidth="1"/>
    <col min="11" max="11" width="11.28515625" customWidth="1"/>
    <col min="12" max="25" width="7.5703125" customWidth="1"/>
  </cols>
  <sheetData>
    <row r="1" spans="1:23" s="17" customFormat="1" ht="15" customHeight="1" x14ac:dyDescent="0.25">
      <c r="A1" s="18" t="s">
        <v>25</v>
      </c>
      <c r="B1" s="19" t="s">
        <v>26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x14ac:dyDescent="0.25">
      <c r="A2" s="21">
        <v>1</v>
      </c>
      <c r="B2" s="2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  <c r="W2" s="5">
        <f>6-B2</f>
        <v>6</v>
      </c>
    </row>
    <row r="3" spans="1:23" x14ac:dyDescent="0.25">
      <c r="A3" s="21">
        <v>2</v>
      </c>
      <c r="B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T3" s="4"/>
      <c r="U3" s="4"/>
      <c r="V3" s="4"/>
      <c r="W3" s="5">
        <f t="shared" ref="W3:W9" si="0">B3</f>
        <v>0</v>
      </c>
    </row>
    <row r="4" spans="1:23" x14ac:dyDescent="0.25">
      <c r="A4" s="21">
        <v>3</v>
      </c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4"/>
      <c r="T4" s="4"/>
      <c r="U4" s="4"/>
      <c r="V4" s="4"/>
      <c r="W4" s="5">
        <f t="shared" si="0"/>
        <v>0</v>
      </c>
    </row>
    <row r="5" spans="1:23" x14ac:dyDescent="0.25">
      <c r="A5" s="21">
        <v>4</v>
      </c>
      <c r="B5" s="1"/>
      <c r="C5" s="2"/>
      <c r="D5" s="3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7"/>
      <c r="W5" s="8">
        <f t="shared" si="0"/>
        <v>0</v>
      </c>
    </row>
    <row r="6" spans="1:23" x14ac:dyDescent="0.25">
      <c r="A6" s="21">
        <v>5</v>
      </c>
      <c r="B6" s="1"/>
      <c r="C6" s="2"/>
      <c r="D6" s="3"/>
      <c r="E6" s="6"/>
      <c r="F6" s="39" t="s">
        <v>0</v>
      </c>
      <c r="G6" s="40"/>
      <c r="H6" s="40"/>
      <c r="I6" s="40"/>
      <c r="J6" s="40"/>
      <c r="K6" s="40"/>
      <c r="L6" s="6"/>
      <c r="M6" s="6"/>
      <c r="N6" s="6"/>
      <c r="O6" s="6"/>
      <c r="P6" s="6"/>
      <c r="Q6" s="6"/>
      <c r="R6" s="7"/>
      <c r="S6" s="7"/>
      <c r="T6" s="7"/>
      <c r="U6" s="7"/>
      <c r="V6" s="7"/>
      <c r="W6" s="8">
        <f t="shared" si="0"/>
        <v>0</v>
      </c>
    </row>
    <row r="7" spans="1:23" x14ac:dyDescent="0.25">
      <c r="A7" s="21">
        <v>6</v>
      </c>
      <c r="B7" s="1"/>
      <c r="C7" s="2"/>
      <c r="D7" s="3"/>
      <c r="E7" s="6"/>
      <c r="F7" s="40"/>
      <c r="G7" s="41"/>
      <c r="H7" s="41"/>
      <c r="I7" s="41"/>
      <c r="J7" s="41"/>
      <c r="K7" s="40"/>
      <c r="L7" s="6"/>
      <c r="M7" s="6"/>
      <c r="N7" s="6"/>
      <c r="O7" s="6"/>
      <c r="P7" s="6"/>
      <c r="Q7" s="6"/>
      <c r="R7" s="7"/>
      <c r="S7" s="7"/>
      <c r="T7" s="7"/>
      <c r="U7" s="7"/>
      <c r="V7" s="7"/>
      <c r="W7" s="8">
        <f t="shared" si="0"/>
        <v>0</v>
      </c>
    </row>
    <row r="8" spans="1:23" x14ac:dyDescent="0.25">
      <c r="A8" s="21">
        <v>7</v>
      </c>
      <c r="B8" s="1"/>
      <c r="C8" s="2"/>
      <c r="D8" s="3"/>
      <c r="E8" s="6"/>
      <c r="F8" s="40"/>
      <c r="G8" s="40"/>
      <c r="H8" s="40"/>
      <c r="I8" s="40"/>
      <c r="J8" s="40"/>
      <c r="K8" s="40"/>
      <c r="L8" s="6"/>
      <c r="M8" s="6"/>
      <c r="N8" s="6"/>
      <c r="O8" s="6"/>
      <c r="P8" s="6"/>
      <c r="Q8" s="6"/>
      <c r="R8" s="7"/>
      <c r="S8" s="7"/>
      <c r="T8" s="7"/>
      <c r="U8" s="7"/>
      <c r="V8" s="7"/>
      <c r="W8" s="8">
        <f t="shared" si="0"/>
        <v>0</v>
      </c>
    </row>
    <row r="9" spans="1:23" x14ac:dyDescent="0.25">
      <c r="A9" s="21">
        <v>8</v>
      </c>
      <c r="B9" s="1"/>
      <c r="C9" s="2"/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  <c r="S9" s="7"/>
      <c r="T9" s="7"/>
      <c r="U9" s="7"/>
      <c r="V9" s="7"/>
      <c r="W9" s="8">
        <f t="shared" si="0"/>
        <v>0</v>
      </c>
    </row>
    <row r="10" spans="1:23" x14ac:dyDescent="0.25">
      <c r="A10" s="21">
        <v>9</v>
      </c>
      <c r="B10" s="1"/>
      <c r="C10" s="2"/>
      <c r="D10" s="3"/>
      <c r="E10" s="6"/>
      <c r="F10" s="42" t="s">
        <v>1</v>
      </c>
      <c r="G10" s="40"/>
      <c r="H10" s="40"/>
      <c r="I10" s="40"/>
      <c r="J10" s="40"/>
      <c r="K10" s="6"/>
      <c r="L10" s="6"/>
      <c r="M10" s="6"/>
      <c r="N10" s="6"/>
      <c r="O10" s="6"/>
      <c r="P10" s="6"/>
      <c r="Q10" s="6"/>
      <c r="R10" s="7"/>
      <c r="S10" s="7"/>
      <c r="T10" s="7"/>
      <c r="U10" s="7"/>
      <c r="V10" s="7"/>
      <c r="W10" s="8">
        <f t="shared" ref="W10:W11" si="1">6-B10</f>
        <v>6</v>
      </c>
    </row>
    <row r="11" spans="1:23" x14ac:dyDescent="0.25">
      <c r="A11" s="21">
        <v>10</v>
      </c>
      <c r="B11" s="1"/>
      <c r="C11" s="2"/>
      <c r="D11" s="3"/>
      <c r="E11" s="6"/>
      <c r="F11" s="40"/>
      <c r="G11" s="41"/>
      <c r="H11" s="41"/>
      <c r="I11" s="41"/>
      <c r="J11" s="41"/>
      <c r="K11" s="6"/>
      <c r="L11" s="6"/>
      <c r="M11" s="6"/>
      <c r="N11" s="6"/>
      <c r="O11" s="6"/>
      <c r="P11" s="6"/>
      <c r="Q11" s="6"/>
      <c r="R11" s="7"/>
      <c r="S11" s="7"/>
      <c r="T11" s="7"/>
      <c r="U11" s="7"/>
      <c r="V11" s="7"/>
      <c r="W11" s="8">
        <f t="shared" si="1"/>
        <v>6</v>
      </c>
    </row>
    <row r="12" spans="1:23" x14ac:dyDescent="0.25">
      <c r="A12" s="21">
        <v>11</v>
      </c>
      <c r="B12" s="1"/>
      <c r="C12" s="2"/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/>
      <c r="S12" s="7"/>
      <c r="T12" s="7"/>
      <c r="U12" s="7"/>
      <c r="V12" s="7"/>
      <c r="W12" s="8">
        <f>B12</f>
        <v>0</v>
      </c>
    </row>
    <row r="13" spans="1:23" ht="18.95" customHeight="1" x14ac:dyDescent="0.3">
      <c r="A13" s="21">
        <v>12</v>
      </c>
      <c r="B13" s="1"/>
      <c r="C13" s="2"/>
      <c r="D13" s="3"/>
      <c r="E13" s="6"/>
      <c r="F13" s="9" t="s">
        <v>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7"/>
      <c r="S13" s="7"/>
      <c r="T13" s="7"/>
      <c r="U13" s="7"/>
      <c r="V13" s="7"/>
      <c r="W13" s="8">
        <f>6-B13</f>
        <v>6</v>
      </c>
    </row>
    <row r="14" spans="1:23" ht="18.95" customHeight="1" x14ac:dyDescent="0.3">
      <c r="A14" s="21">
        <v>13</v>
      </c>
      <c r="B14" s="1"/>
      <c r="C14" s="2"/>
      <c r="D14" s="3"/>
      <c r="E14" s="6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7"/>
      <c r="S14" s="7"/>
      <c r="T14" s="7"/>
      <c r="U14" s="7"/>
      <c r="V14" s="7"/>
      <c r="W14" s="8">
        <f>B14</f>
        <v>0</v>
      </c>
    </row>
    <row r="15" spans="1:23" ht="18.95" customHeight="1" x14ac:dyDescent="0.3">
      <c r="A15" s="21">
        <v>14</v>
      </c>
      <c r="B15" s="1"/>
      <c r="C15" s="2"/>
      <c r="D15" s="3"/>
      <c r="E15" s="6"/>
      <c r="F15" s="9"/>
      <c r="G15" s="10" t="s">
        <v>27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7"/>
      <c r="S15" s="7"/>
      <c r="T15" s="7"/>
      <c r="U15" s="7"/>
      <c r="V15" s="7"/>
      <c r="W15" s="8">
        <f t="shared" ref="W15:W16" si="2">6-B15</f>
        <v>6</v>
      </c>
    </row>
    <row r="16" spans="1:23" ht="18.95" customHeight="1" x14ac:dyDescent="0.3">
      <c r="A16" s="21">
        <v>15</v>
      </c>
      <c r="B16" s="1"/>
      <c r="C16" s="2"/>
      <c r="D16" s="3"/>
      <c r="E16" s="6"/>
      <c r="F16" s="9"/>
      <c r="G16" s="11" t="s">
        <v>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7"/>
      <c r="S16" s="7"/>
      <c r="T16" s="7"/>
      <c r="U16" s="7"/>
      <c r="V16" s="7"/>
      <c r="W16" s="8">
        <f t="shared" si="2"/>
        <v>6</v>
      </c>
    </row>
    <row r="17" spans="1:23" ht="18.95" customHeight="1" x14ac:dyDescent="0.3">
      <c r="A17" s="21">
        <v>16</v>
      </c>
      <c r="B17" s="1"/>
      <c r="C17" s="2"/>
      <c r="D17" s="3"/>
      <c r="E17" s="6"/>
      <c r="F17" s="9"/>
      <c r="G17" s="10" t="s">
        <v>21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7"/>
      <c r="S17" s="7"/>
      <c r="T17" s="7"/>
      <c r="U17" s="7"/>
      <c r="V17" s="7"/>
      <c r="W17" s="8">
        <f t="shared" ref="W17:W19" si="3">B17</f>
        <v>0</v>
      </c>
    </row>
    <row r="18" spans="1:23" ht="18.95" customHeight="1" x14ac:dyDescent="0.3">
      <c r="A18" s="21">
        <v>17</v>
      </c>
      <c r="B18" s="1"/>
      <c r="C18" s="2"/>
      <c r="D18" s="3"/>
      <c r="E18" s="6"/>
      <c r="F18" s="9"/>
      <c r="G18" s="10" t="s">
        <v>22</v>
      </c>
      <c r="H18" s="9"/>
      <c r="I18" s="9"/>
      <c r="J18" s="9"/>
      <c r="K18" s="13"/>
      <c r="L18" s="9"/>
      <c r="M18" s="9"/>
      <c r="N18" s="9"/>
      <c r="O18" s="9"/>
      <c r="P18" s="9"/>
      <c r="Q18" s="9"/>
      <c r="R18" s="7"/>
      <c r="S18" s="7"/>
      <c r="T18" s="7"/>
      <c r="U18" s="7"/>
      <c r="V18" s="7"/>
      <c r="W18" s="8">
        <f t="shared" si="3"/>
        <v>0</v>
      </c>
    </row>
    <row r="19" spans="1:23" ht="18.95" customHeight="1" x14ac:dyDescent="0.3">
      <c r="A19" s="21">
        <v>18</v>
      </c>
      <c r="B19" s="1"/>
      <c r="C19" s="2"/>
      <c r="D19" s="3"/>
      <c r="E19" s="6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7"/>
      <c r="S19" s="7"/>
      <c r="T19" s="7"/>
      <c r="U19" s="7"/>
      <c r="V19" s="7"/>
      <c r="W19" s="8">
        <f t="shared" si="3"/>
        <v>0</v>
      </c>
    </row>
    <row r="20" spans="1:23" ht="18.95" customHeight="1" x14ac:dyDescent="0.3">
      <c r="A20" s="21">
        <v>19</v>
      </c>
      <c r="B20" s="1"/>
      <c r="C20" s="2"/>
      <c r="D20" s="3"/>
      <c r="E20" s="6"/>
      <c r="F20" s="9"/>
      <c r="G20" s="15" t="s">
        <v>24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7"/>
      <c r="S20" s="7"/>
      <c r="T20" s="7"/>
      <c r="U20" s="7"/>
      <c r="V20" s="7"/>
      <c r="W20" s="8">
        <f t="shared" ref="W20:W22" si="4">6-B20</f>
        <v>6</v>
      </c>
    </row>
    <row r="21" spans="1:23" ht="18.95" customHeight="1" x14ac:dyDescent="0.3">
      <c r="A21" s="21">
        <v>20</v>
      </c>
      <c r="B21" s="1"/>
      <c r="C21" s="2"/>
      <c r="D21" s="3"/>
      <c r="E21" s="6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7"/>
      <c r="S21" s="7"/>
      <c r="T21" s="7"/>
      <c r="U21" s="7"/>
      <c r="V21" s="7"/>
      <c r="W21" s="8">
        <f t="shared" si="4"/>
        <v>6</v>
      </c>
    </row>
    <row r="22" spans="1:23" ht="18.95" customHeight="1" x14ac:dyDescent="0.3">
      <c r="A22" s="21">
        <v>21</v>
      </c>
      <c r="B22" s="1"/>
      <c r="C22" s="2"/>
      <c r="D22" s="3"/>
      <c r="E22" s="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7"/>
      <c r="S22" s="7"/>
      <c r="T22" s="7"/>
      <c r="U22" s="7"/>
      <c r="V22" s="7"/>
      <c r="W22" s="8">
        <f t="shared" si="4"/>
        <v>6</v>
      </c>
    </row>
    <row r="23" spans="1:23" ht="18.95" customHeight="1" x14ac:dyDescent="0.3">
      <c r="A23" s="21">
        <v>22</v>
      </c>
      <c r="B23" s="1"/>
      <c r="C23" s="2"/>
      <c r="D23" s="3"/>
      <c r="E23" s="6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7"/>
      <c r="S23" s="7"/>
      <c r="T23" s="7"/>
      <c r="U23" s="7"/>
      <c r="V23" s="7"/>
      <c r="W23" s="8">
        <f t="shared" ref="W23:W24" si="5">B23</f>
        <v>0</v>
      </c>
    </row>
    <row r="24" spans="1:23" ht="18.95" customHeight="1" x14ac:dyDescent="0.3">
      <c r="A24" s="21">
        <v>23</v>
      </c>
      <c r="B24" s="1"/>
      <c r="C24" s="2"/>
      <c r="D24" s="3"/>
      <c r="E24" s="6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7"/>
      <c r="S24" s="7"/>
      <c r="T24" s="7"/>
      <c r="U24" s="7"/>
      <c r="V24" s="7"/>
      <c r="W24" s="8">
        <f t="shared" si="5"/>
        <v>0</v>
      </c>
    </row>
    <row r="25" spans="1:23" ht="18.95" customHeight="1" x14ac:dyDescent="0.3">
      <c r="A25" s="21">
        <v>24</v>
      </c>
      <c r="B25" s="1"/>
      <c r="C25" s="2"/>
      <c r="D25" s="3"/>
      <c r="E25" s="6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7"/>
      <c r="S25" s="7"/>
      <c r="T25" s="7"/>
      <c r="U25" s="7"/>
      <c r="V25" s="7"/>
      <c r="W25" s="8">
        <f>6-B25</f>
        <v>6</v>
      </c>
    </row>
    <row r="26" spans="1:23" ht="18.95" customHeight="1" x14ac:dyDescent="0.3">
      <c r="A26" s="21">
        <v>25</v>
      </c>
      <c r="B26" s="1"/>
      <c r="C26" s="2"/>
      <c r="D26" s="3"/>
      <c r="E26" s="6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7"/>
      <c r="S26" s="7"/>
      <c r="T26" s="7"/>
      <c r="U26" s="7"/>
      <c r="V26" s="7"/>
      <c r="W26" s="8">
        <f>B26</f>
        <v>0</v>
      </c>
    </row>
    <row r="27" spans="1:23" ht="18.95" customHeight="1" x14ac:dyDescent="0.3">
      <c r="A27" s="21">
        <v>26</v>
      </c>
      <c r="B27" s="1"/>
      <c r="C27" s="2"/>
      <c r="D27" s="3"/>
      <c r="E27" s="6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7"/>
      <c r="S27" s="7"/>
      <c r="T27" s="7"/>
      <c r="U27" s="7"/>
      <c r="V27" s="7"/>
      <c r="W27" s="8">
        <f>6-B27</f>
        <v>6</v>
      </c>
    </row>
    <row r="28" spans="1:23" ht="18.95" customHeight="1" x14ac:dyDescent="0.3">
      <c r="A28" s="21">
        <v>27</v>
      </c>
      <c r="B28" s="1"/>
      <c r="C28" s="2"/>
      <c r="D28" s="3"/>
      <c r="E28" s="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7"/>
      <c r="S28" s="7"/>
      <c r="T28" s="7"/>
      <c r="U28" s="7"/>
      <c r="V28" s="7"/>
      <c r="W28" s="8">
        <f>B28</f>
        <v>0</v>
      </c>
    </row>
    <row r="29" spans="1:23" ht="18.95" customHeight="1" x14ac:dyDescent="0.3">
      <c r="A29" s="21">
        <v>28</v>
      </c>
      <c r="B29" s="1"/>
      <c r="C29" s="2"/>
      <c r="D29" s="3"/>
      <c r="E29" s="6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7"/>
      <c r="S29" s="7"/>
      <c r="T29" s="7"/>
      <c r="U29" s="7"/>
      <c r="V29" s="7"/>
      <c r="W29" s="8">
        <f>6-B29</f>
        <v>6</v>
      </c>
    </row>
    <row r="30" spans="1:23" ht="18.95" customHeight="1" x14ac:dyDescent="0.3">
      <c r="A30" s="21">
        <v>29</v>
      </c>
      <c r="B30" s="1"/>
      <c r="C30" s="2"/>
      <c r="D30" s="3"/>
      <c r="E30" s="6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7"/>
      <c r="S30" s="7"/>
      <c r="T30" s="7"/>
      <c r="U30" s="7"/>
      <c r="V30" s="7"/>
      <c r="W30" s="8">
        <f>B30</f>
        <v>0</v>
      </c>
    </row>
    <row r="31" spans="1:23" ht="18.95" customHeight="1" x14ac:dyDescent="0.3">
      <c r="A31" s="21">
        <v>30</v>
      </c>
      <c r="B31" s="1"/>
      <c r="C31" s="2"/>
      <c r="D31" s="3"/>
      <c r="E31" s="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7"/>
      <c r="S31" s="7"/>
      <c r="T31" s="7"/>
      <c r="U31" s="7"/>
      <c r="V31" s="7"/>
      <c r="W31" s="8">
        <f t="shared" ref="W31:W33" si="6">6-B31</f>
        <v>6</v>
      </c>
    </row>
    <row r="32" spans="1:23" ht="18.95" customHeight="1" x14ac:dyDescent="0.3">
      <c r="A32" s="21">
        <v>31</v>
      </c>
      <c r="B32" s="1"/>
      <c r="C32" s="2"/>
      <c r="D32" s="3"/>
      <c r="E32" s="6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7"/>
      <c r="S32" s="7"/>
      <c r="T32" s="7"/>
      <c r="U32" s="7"/>
      <c r="V32" s="7"/>
      <c r="W32" s="8">
        <f t="shared" si="6"/>
        <v>6</v>
      </c>
    </row>
    <row r="33" spans="1:23" x14ac:dyDescent="0.25">
      <c r="A33" s="21">
        <v>32</v>
      </c>
      <c r="B33" s="1"/>
      <c r="C33" s="2"/>
      <c r="D33" s="3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  <c r="S33" s="7"/>
      <c r="T33" s="7"/>
      <c r="U33" s="7"/>
      <c r="V33" s="7"/>
      <c r="W33" s="8">
        <f t="shared" si="6"/>
        <v>6</v>
      </c>
    </row>
    <row r="34" spans="1:23" x14ac:dyDescent="0.25">
      <c r="A34" s="21">
        <v>33</v>
      </c>
      <c r="B34" s="1"/>
      <c r="C34" s="4"/>
      <c r="D34" s="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8">
        <f t="shared" ref="W34:W35" si="7">B34</f>
        <v>0</v>
      </c>
    </row>
    <row r="35" spans="1:23" x14ac:dyDescent="0.25">
      <c r="A35" s="21">
        <v>34</v>
      </c>
      <c r="B35" s="1"/>
      <c r="C35" s="4"/>
      <c r="D35" s="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8">
        <f t="shared" si="7"/>
        <v>0</v>
      </c>
    </row>
    <row r="36" spans="1:23" x14ac:dyDescent="0.25">
      <c r="A36" s="21">
        <v>35</v>
      </c>
      <c r="B36" s="1"/>
      <c r="C36" s="4"/>
      <c r="D36" s="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8">
        <f>6-B36</f>
        <v>6</v>
      </c>
    </row>
    <row r="37" spans="1:23" x14ac:dyDescent="0.25">
      <c r="A37" s="21">
        <v>36</v>
      </c>
      <c r="B37" s="1"/>
      <c r="C37" s="4"/>
      <c r="D37" s="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8">
        <f t="shared" ref="W37:W41" si="8">B37</f>
        <v>0</v>
      </c>
    </row>
    <row r="38" spans="1:23" x14ac:dyDescent="0.25">
      <c r="A38" s="21">
        <v>37</v>
      </c>
      <c r="B38" s="1"/>
      <c r="C38" s="4"/>
      <c r="D38" s="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8">
        <f t="shared" si="8"/>
        <v>0</v>
      </c>
    </row>
    <row r="39" spans="1:23" x14ac:dyDescent="0.25">
      <c r="A39" s="21">
        <v>38</v>
      </c>
      <c r="B39" s="1"/>
      <c r="C39" s="4"/>
      <c r="D39" s="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8">
        <f t="shared" si="8"/>
        <v>0</v>
      </c>
    </row>
    <row r="40" spans="1:23" x14ac:dyDescent="0.25">
      <c r="A40" s="21">
        <v>39</v>
      </c>
      <c r="B40" s="1"/>
      <c r="C40" s="4"/>
      <c r="D40" s="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8">
        <f t="shared" si="8"/>
        <v>0</v>
      </c>
    </row>
    <row r="41" spans="1:23" x14ac:dyDescent="0.25">
      <c r="A41" s="21">
        <v>40</v>
      </c>
      <c r="B41" s="1"/>
      <c r="C41" s="4"/>
      <c r="D41" s="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8">
        <f t="shared" si="8"/>
        <v>0</v>
      </c>
    </row>
    <row r="42" spans="1:23" x14ac:dyDescent="0.25">
      <c r="A42" s="21">
        <v>41</v>
      </c>
      <c r="B42" s="1"/>
      <c r="C42" s="4"/>
      <c r="D42" s="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8">
        <f t="shared" ref="W42:W43" si="9">6-B42</f>
        <v>6</v>
      </c>
    </row>
    <row r="43" spans="1:23" x14ac:dyDescent="0.25">
      <c r="A43" s="21">
        <v>42</v>
      </c>
      <c r="B43" s="1"/>
      <c r="C43" s="4"/>
      <c r="D43" s="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8">
        <f t="shared" si="9"/>
        <v>6</v>
      </c>
    </row>
    <row r="44" spans="1:23" x14ac:dyDescent="0.25">
      <c r="A44" s="21">
        <v>43</v>
      </c>
      <c r="B44" s="1"/>
      <c r="C44" s="4"/>
      <c r="D44" s="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8">
        <f>B44</f>
        <v>0</v>
      </c>
    </row>
    <row r="45" spans="1:23" x14ac:dyDescent="0.25">
      <c r="A45" s="21">
        <v>44</v>
      </c>
      <c r="B45" s="1"/>
      <c r="C45" s="4"/>
      <c r="D45" s="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8">
        <f>6-B45</f>
        <v>6</v>
      </c>
    </row>
    <row r="46" spans="1:23" x14ac:dyDescent="0.25">
      <c r="A46" s="21">
        <v>45</v>
      </c>
      <c r="B46" s="1"/>
      <c r="C46" s="4"/>
      <c r="D46" s="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8">
        <f>B46</f>
        <v>0</v>
      </c>
    </row>
    <row r="47" spans="1:23" x14ac:dyDescent="0.25">
      <c r="A47" s="21">
        <v>46</v>
      </c>
      <c r="B47" s="1"/>
      <c r="C47" s="4"/>
      <c r="D47" s="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8">
        <f>6-B47</f>
        <v>6</v>
      </c>
    </row>
    <row r="48" spans="1:23" x14ac:dyDescent="0.25">
      <c r="A48" s="21">
        <v>47</v>
      </c>
      <c r="B48" s="1"/>
      <c r="C48" s="4"/>
      <c r="D48" s="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8">
        <f>B48</f>
        <v>0</v>
      </c>
    </row>
    <row r="49" spans="1:23" x14ac:dyDescent="0.25">
      <c r="A49" s="21">
        <v>48</v>
      </c>
      <c r="B49" s="1"/>
      <c r="C49" s="4"/>
      <c r="D49" s="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8">
        <f t="shared" ref="W49:W50" si="10">6-B49</f>
        <v>6</v>
      </c>
    </row>
    <row r="50" spans="1:23" x14ac:dyDescent="0.25">
      <c r="A50" s="21">
        <v>49</v>
      </c>
      <c r="B50" s="1"/>
      <c r="C50" s="4"/>
      <c r="D50" s="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8">
        <f t="shared" si="10"/>
        <v>6</v>
      </c>
    </row>
    <row r="51" spans="1:23" x14ac:dyDescent="0.25">
      <c r="A51" s="21">
        <v>50</v>
      </c>
      <c r="B51" s="1"/>
      <c r="C51" s="4"/>
      <c r="D51" s="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8">
        <f t="shared" ref="W51:W52" si="11">B51</f>
        <v>0</v>
      </c>
    </row>
    <row r="52" spans="1:23" x14ac:dyDescent="0.25">
      <c r="A52" s="21">
        <v>51</v>
      </c>
      <c r="B52" s="1"/>
      <c r="C52" s="4"/>
      <c r="D52" s="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8">
        <f t="shared" si="11"/>
        <v>0</v>
      </c>
    </row>
    <row r="53" spans="1:23" x14ac:dyDescent="0.25">
      <c r="A53" s="21">
        <v>52</v>
      </c>
      <c r="B53" s="1"/>
      <c r="C53" s="4"/>
      <c r="D53" s="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8">
        <f t="shared" ref="W53:W54" si="12">6-B53</f>
        <v>6</v>
      </c>
    </row>
    <row r="54" spans="1:23" x14ac:dyDescent="0.25">
      <c r="A54" s="21">
        <v>53</v>
      </c>
      <c r="B54" s="1"/>
      <c r="C54" s="4"/>
      <c r="D54" s="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8">
        <f t="shared" si="12"/>
        <v>6</v>
      </c>
    </row>
    <row r="55" spans="1:23" x14ac:dyDescent="0.25">
      <c r="A55" s="21">
        <v>54</v>
      </c>
      <c r="B55" s="1"/>
      <c r="C55" s="4"/>
      <c r="D55" s="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8">
        <f>B55</f>
        <v>0</v>
      </c>
    </row>
    <row r="56" spans="1:23" x14ac:dyDescent="0.25">
      <c r="A56" s="21">
        <v>55</v>
      </c>
      <c r="B56" s="1"/>
      <c r="C56" s="4"/>
      <c r="D56" s="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8">
        <f t="shared" ref="W56:W58" si="13">6-B56</f>
        <v>6</v>
      </c>
    </row>
    <row r="57" spans="1:23" x14ac:dyDescent="0.25">
      <c r="A57" s="21">
        <v>56</v>
      </c>
      <c r="B57" s="1"/>
      <c r="C57" s="4"/>
      <c r="D57" s="4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8">
        <f t="shared" si="13"/>
        <v>6</v>
      </c>
    </row>
    <row r="58" spans="1:23" x14ac:dyDescent="0.25">
      <c r="A58" s="21">
        <v>57</v>
      </c>
      <c r="B58" s="1"/>
      <c r="C58" s="4"/>
      <c r="D58" s="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8">
        <f t="shared" si="13"/>
        <v>6</v>
      </c>
    </row>
    <row r="59" spans="1:23" x14ac:dyDescent="0.25">
      <c r="A59" s="21">
        <v>58</v>
      </c>
      <c r="B59" s="1"/>
      <c r="C59" s="4"/>
      <c r="D59" s="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8">
        <f>B59</f>
        <v>0</v>
      </c>
    </row>
    <row r="60" spans="1:23" x14ac:dyDescent="0.25">
      <c r="A60" s="21">
        <v>59</v>
      </c>
      <c r="B60" s="1"/>
      <c r="C60" s="4"/>
      <c r="D60" s="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8">
        <f t="shared" ref="W60:W61" si="14">6-B60</f>
        <v>6</v>
      </c>
    </row>
    <row r="61" spans="1:23" x14ac:dyDescent="0.25">
      <c r="A61" s="21">
        <v>60</v>
      </c>
      <c r="B61" s="1"/>
      <c r="C61" s="4"/>
      <c r="D61" s="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8">
        <f t="shared" si="14"/>
        <v>6</v>
      </c>
    </row>
    <row r="62" spans="1:23" x14ac:dyDescent="0.25">
      <c r="A62" s="1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23.25" x14ac:dyDescent="0.35">
      <c r="A63" s="16"/>
      <c r="B63" s="12"/>
      <c r="C63" s="29" t="s">
        <v>4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12"/>
      <c r="Q63" s="12"/>
      <c r="R63" s="12"/>
      <c r="S63" s="12"/>
      <c r="T63" s="12"/>
      <c r="U63" s="12"/>
      <c r="V63" s="12"/>
      <c r="W63" s="12"/>
    </row>
    <row r="64" spans="1:23" x14ac:dyDescent="0.25">
      <c r="A64" s="16"/>
      <c r="B64" s="12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12"/>
      <c r="Q64" s="12"/>
      <c r="R64" s="12"/>
      <c r="S64" s="12"/>
      <c r="T64" s="12"/>
      <c r="U64" s="12"/>
      <c r="V64" s="12"/>
      <c r="W64" s="12"/>
    </row>
    <row r="65" spans="1:23" ht="21" x14ac:dyDescent="0.35">
      <c r="A65" s="16"/>
      <c r="B65" s="12"/>
      <c r="C65" s="30"/>
      <c r="D65" s="31"/>
      <c r="E65" s="31"/>
      <c r="F65" s="31"/>
      <c r="G65" s="31"/>
      <c r="H65" s="32"/>
      <c r="I65" s="33" t="s">
        <v>5</v>
      </c>
      <c r="J65" s="31"/>
      <c r="K65" s="30"/>
      <c r="L65" s="32"/>
      <c r="M65" s="34" t="s">
        <v>23</v>
      </c>
      <c r="N65" s="31"/>
      <c r="O65" s="30"/>
      <c r="P65" s="12"/>
      <c r="Q65" s="12"/>
      <c r="R65" s="12"/>
      <c r="S65" s="12"/>
      <c r="T65" s="12"/>
      <c r="U65" s="12"/>
      <c r="V65" s="12"/>
      <c r="W65" s="12"/>
    </row>
    <row r="66" spans="1:23" ht="15.75" x14ac:dyDescent="0.25">
      <c r="A66" s="16"/>
      <c r="B66" s="12"/>
      <c r="C66" s="30"/>
      <c r="D66" s="32" t="s">
        <v>6</v>
      </c>
      <c r="E66" s="32"/>
      <c r="F66" s="31"/>
      <c r="G66" s="31"/>
      <c r="H66" s="35" t="s">
        <v>7</v>
      </c>
      <c r="I66" s="31"/>
      <c r="J66" s="35" t="s">
        <v>8</v>
      </c>
      <c r="K66" s="30"/>
      <c r="L66" s="35" t="s">
        <v>7</v>
      </c>
      <c r="M66" s="31"/>
      <c r="N66" s="35" t="s">
        <v>8</v>
      </c>
      <c r="O66" s="30"/>
      <c r="P66" s="12"/>
      <c r="Q66" s="12"/>
      <c r="R66" s="12"/>
      <c r="S66" s="12"/>
      <c r="T66" s="12"/>
      <c r="U66" s="12"/>
      <c r="V66" s="12"/>
      <c r="W66" s="12"/>
    </row>
    <row r="67" spans="1:23" ht="18.75" x14ac:dyDescent="0.3">
      <c r="A67" s="16"/>
      <c r="B67" s="12"/>
      <c r="C67" s="36" t="s">
        <v>9</v>
      </c>
      <c r="D67" s="24">
        <f>AVERAGE(W7,W13,W19,W25,W31,W37,W43,W49,W55,W61)</f>
        <v>3.6</v>
      </c>
      <c r="E67" s="37" t="s">
        <v>10</v>
      </c>
      <c r="F67" s="38"/>
      <c r="G67" s="38"/>
      <c r="H67" s="25">
        <f>(D67-3.09)/0.69</f>
        <v>0.73913043478260909</v>
      </c>
      <c r="I67" s="26"/>
      <c r="J67" s="25">
        <f>(D67-3.31)/0.64</f>
        <v>0.45312500000000006</v>
      </c>
      <c r="K67" s="23"/>
      <c r="L67" s="27">
        <f>_xlfn.NORM.S.DIST(H67,1)</f>
        <v>0.77008610120160226</v>
      </c>
      <c r="M67" s="28"/>
      <c r="N67" s="27">
        <f>_xlfn.NORM.S.DIST(J67,1)</f>
        <v>0.67477063283567262</v>
      </c>
      <c r="O67" s="30"/>
      <c r="P67" s="12"/>
      <c r="Q67" s="12"/>
      <c r="R67" s="12"/>
      <c r="S67" s="12"/>
      <c r="T67" s="12"/>
      <c r="U67" s="12"/>
      <c r="V67" s="12"/>
      <c r="W67" s="12"/>
    </row>
    <row r="68" spans="1:23" ht="18.75" x14ac:dyDescent="0.3">
      <c r="A68" s="16"/>
      <c r="B68" s="12"/>
      <c r="C68" s="36" t="s">
        <v>11</v>
      </c>
      <c r="D68" s="24">
        <f>AVERAGE(W6,W12,W18,W24,W30,W36,W42,W48,W54,W60)</f>
        <v>2.4</v>
      </c>
      <c r="E68" s="37" t="s">
        <v>12</v>
      </c>
      <c r="F68" s="38"/>
      <c r="G68" s="38"/>
      <c r="H68" s="25">
        <f>(D68-2.87)/0.64</f>
        <v>-0.73437500000000033</v>
      </c>
      <c r="I68" s="26"/>
      <c r="J68" s="25">
        <f>(D68-3.66)/0.55</f>
        <v>-2.290909090909091</v>
      </c>
      <c r="K68" s="23"/>
      <c r="L68" s="27">
        <f t="shared" ref="L68:N72" si="15">_xlfn.NORM.S.DIST(H68,1)</f>
        <v>0.23136010957942207</v>
      </c>
      <c r="M68" s="28"/>
      <c r="N68" s="27">
        <f t="shared" si="15"/>
        <v>1.0984336045176053E-2</v>
      </c>
      <c r="O68" s="30"/>
      <c r="P68" s="12"/>
      <c r="Q68" s="12"/>
      <c r="R68" s="12"/>
      <c r="S68" s="12"/>
      <c r="T68" s="12"/>
      <c r="U68" s="12"/>
      <c r="V68" s="12"/>
      <c r="W68" s="12"/>
    </row>
    <row r="69" spans="1:23" ht="18.75" x14ac:dyDescent="0.3">
      <c r="A69" s="16"/>
      <c r="B69" s="12"/>
      <c r="C69" s="36" t="s">
        <v>13</v>
      </c>
      <c r="D69" s="24">
        <f>AVERAGE(W5,W11,W17,W23,W29,W35,W41,W47,W53,W59)</f>
        <v>2.4</v>
      </c>
      <c r="E69" s="37" t="s">
        <v>14</v>
      </c>
      <c r="F69" s="38"/>
      <c r="G69" s="38"/>
      <c r="H69" s="25">
        <f>(D69-3.54)/0.6</f>
        <v>-1.9000000000000004</v>
      </c>
      <c r="I69" s="26"/>
      <c r="J69" s="25">
        <f>(D69-3.48)/0.64</f>
        <v>-1.6875</v>
      </c>
      <c r="K69" s="23"/>
      <c r="L69" s="27">
        <f t="shared" si="15"/>
        <v>2.8716559816001779E-2</v>
      </c>
      <c r="M69" s="28"/>
      <c r="N69" s="27">
        <f t="shared" si="15"/>
        <v>4.5753624961741096E-2</v>
      </c>
      <c r="O69" s="30"/>
      <c r="P69" s="12"/>
      <c r="Q69" s="12"/>
      <c r="R69" s="12"/>
      <c r="S69" s="12"/>
      <c r="T69" s="12"/>
      <c r="U69" s="12"/>
      <c r="V69" s="12"/>
      <c r="W69" s="12"/>
    </row>
    <row r="70" spans="1:23" ht="18.75" x14ac:dyDescent="0.3">
      <c r="A70" s="16"/>
      <c r="B70" s="12"/>
      <c r="C70" s="36" t="s">
        <v>15</v>
      </c>
      <c r="D70" s="24">
        <f>AVERAGE(W4,W10,W16,W22,W28,W34,W40,W46,W52,W58)</f>
        <v>2.4</v>
      </c>
      <c r="E70" s="37" t="s">
        <v>16</v>
      </c>
      <c r="F70" s="38"/>
      <c r="G70" s="38"/>
      <c r="H70" s="25">
        <f>(D70-3.16)/0.68</f>
        <v>-1.1176470588235297</v>
      </c>
      <c r="I70" s="26"/>
      <c r="J70" s="25">
        <f>(D70-3.06)/0.59</f>
        <v>-1.1186440677966105</v>
      </c>
      <c r="K70" s="23"/>
      <c r="L70" s="27">
        <f t="shared" si="15"/>
        <v>0.13185888091684822</v>
      </c>
      <c r="M70" s="28"/>
      <c r="N70" s="27">
        <f t="shared" si="15"/>
        <v>0.13164600775654767</v>
      </c>
      <c r="O70" s="30"/>
      <c r="P70" s="12"/>
      <c r="Q70" s="12"/>
      <c r="R70" s="12"/>
      <c r="S70" s="12"/>
      <c r="T70" s="12"/>
      <c r="U70" s="12"/>
      <c r="V70" s="12"/>
      <c r="W70" s="12"/>
    </row>
    <row r="71" spans="1:23" ht="18.75" x14ac:dyDescent="0.3">
      <c r="A71" s="16"/>
      <c r="B71" s="12"/>
      <c r="C71" s="36" t="s">
        <v>17</v>
      </c>
      <c r="D71" s="24">
        <f>AVERAGE(W3,W9,W15,W21,W27,W33,W39,W45,W51,W57)</f>
        <v>3.6</v>
      </c>
      <c r="E71" s="37" t="s">
        <v>18</v>
      </c>
      <c r="F71" s="38"/>
      <c r="G71" s="38"/>
      <c r="H71" s="25">
        <f>(D71-3.34)/0.63</f>
        <v>0.41269841269841306</v>
      </c>
      <c r="I71" s="26"/>
      <c r="J71" s="25">
        <f>(D71-3.54)/0.58</f>
        <v>0.10344827586206906</v>
      </c>
      <c r="K71" s="23"/>
      <c r="L71" s="27">
        <f t="shared" si="15"/>
        <v>0.66008620603232759</v>
      </c>
      <c r="M71" s="28"/>
      <c r="N71" s="27">
        <f t="shared" si="15"/>
        <v>0.54119640047973827</v>
      </c>
      <c r="O71" s="30"/>
      <c r="P71" s="12"/>
      <c r="Q71" s="12"/>
      <c r="R71" s="12"/>
      <c r="S71" s="12"/>
      <c r="T71" s="12"/>
      <c r="U71" s="12"/>
      <c r="V71" s="12"/>
      <c r="W71" s="12"/>
    </row>
    <row r="72" spans="1:23" ht="18.75" x14ac:dyDescent="0.3">
      <c r="A72" s="16"/>
      <c r="B72" s="12"/>
      <c r="C72" s="36" t="s">
        <v>19</v>
      </c>
      <c r="D72" s="24">
        <f>AVERAGE(W2,W8,W14,W20,W26,W32,W38,W44,W50,W56)</f>
        <v>3</v>
      </c>
      <c r="E72" s="37" t="s">
        <v>20</v>
      </c>
      <c r="F72" s="38"/>
      <c r="G72" s="38"/>
      <c r="H72" s="25">
        <f>(D72-3.44)/0.71</f>
        <v>-0.61971830985915488</v>
      </c>
      <c r="I72" s="26"/>
      <c r="J72" s="25">
        <f>(D72-3.52)/0.64</f>
        <v>-0.8125</v>
      </c>
      <c r="K72" s="23"/>
      <c r="L72" s="27">
        <f t="shared" si="15"/>
        <v>0.26772162944186528</v>
      </c>
      <c r="M72" s="28"/>
      <c r="N72" s="27">
        <f t="shared" si="15"/>
        <v>0.20825239328810893</v>
      </c>
      <c r="O72" s="30"/>
      <c r="P72" s="12"/>
      <c r="Q72" s="12"/>
      <c r="R72" s="12"/>
      <c r="S72" s="12"/>
      <c r="T72" s="12"/>
      <c r="U72" s="12"/>
      <c r="V72" s="12"/>
      <c r="W72" s="12"/>
    </row>
    <row r="73" spans="1:23" x14ac:dyDescent="0.25">
      <c r="A73" s="16"/>
      <c r="B73" s="12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12"/>
      <c r="Q73" s="12"/>
      <c r="R73" s="12"/>
      <c r="S73" s="12"/>
      <c r="T73" s="12"/>
      <c r="U73" s="12"/>
      <c r="V73" s="12"/>
      <c r="W73" s="12"/>
    </row>
    <row r="74" spans="1:23" x14ac:dyDescent="0.25">
      <c r="A74" s="16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23" t="s">
        <v>28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5">
      <c r="A75" s="1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23" t="s">
        <v>29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25">
      <c r="A76" s="16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5">
      <c r="A77" s="16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x14ac:dyDescent="0.25">
      <c r="A78" s="16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x14ac:dyDescent="0.25">
      <c r="A79" s="16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x14ac:dyDescent="0.25">
      <c r="A80" s="16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x14ac:dyDescent="0.25">
      <c r="A81" s="16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x14ac:dyDescent="0.25">
      <c r="A82" s="16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x14ac:dyDescent="0.25">
      <c r="A83" s="16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x14ac:dyDescent="0.25">
      <c r="A84" s="16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x14ac:dyDescent="0.25">
      <c r="A85" s="16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x14ac:dyDescent="0.25">
      <c r="A86" s="16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x14ac:dyDescent="0.25">
      <c r="A87" s="16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x14ac:dyDescent="0.25">
      <c r="A88" s="16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x14ac:dyDescent="0.25">
      <c r="A89" s="16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x14ac:dyDescent="0.25">
      <c r="A90" s="16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x14ac:dyDescent="0.25">
      <c r="A91" s="16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x14ac:dyDescent="0.25">
      <c r="A92" s="16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x14ac:dyDescent="0.25">
      <c r="A93" s="16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x14ac:dyDescent="0.25">
      <c r="A94" s="16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x14ac:dyDescent="0.25">
      <c r="A95" s="16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x14ac:dyDescent="0.25">
      <c r="A96" s="16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x14ac:dyDescent="0.25">
      <c r="A97" s="16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x14ac:dyDescent="0.25">
      <c r="A98" s="16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x14ac:dyDescent="0.25">
      <c r="A99" s="16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x14ac:dyDescent="0.25">
      <c r="A100" s="16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x14ac:dyDescent="0.25">
      <c r="A101" s="16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</sheetData>
  <mergeCells count="2">
    <mergeCell ref="F6:K8"/>
    <mergeCell ref="F10:J11"/>
  </mergeCells>
  <conditionalFormatting sqref="B2:B61">
    <cfRule type="notContainsBlanks" dxfId="2" priority="1">
      <formula>LEN(TRIM(B2))&gt;0</formula>
    </cfRule>
  </conditionalFormatting>
  <conditionalFormatting sqref="B2:B61">
    <cfRule type="notContainsBlanks" dxfId="1" priority="2">
      <formula>LEN(TRIM(B2))&gt;0</formula>
    </cfRule>
  </conditionalFormatting>
  <conditionalFormatting sqref="B2:B61">
    <cfRule type="notContainsBlanks" dxfId="0" priority="3">
      <formula>LEN(TRIM(B2))&gt;0</formula>
    </cfRule>
  </conditionalFormatting>
  <pageMargins left="0.7" right="0.7" top="0.75" bottom="0.75" header="0.3" footer="0.3"/>
  <pageSetup orientation="portrait" r:id="rId1"/>
  <ignoredErrors>
    <ignoredError sqref="W25 W14 W12 W27 W29 W36 W44 W46 W48 W55 W5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PSI ENGINE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Villanova</dc:creator>
  <cp:lastModifiedBy>Dr Villanova</cp:lastModifiedBy>
  <dcterms:created xsi:type="dcterms:W3CDTF">2015-08-26T20:01:57Z</dcterms:created>
  <dcterms:modified xsi:type="dcterms:W3CDTF">2019-01-05T18:47:02Z</dcterms:modified>
</cp:coreProperties>
</file>