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j\Dropbox\eco2200\fall 2023\in person\"/>
    </mc:Choice>
  </mc:AlternateContent>
  <xr:revisionPtr revIDLastSave="0" documentId="13_ncr:1_{169089A2-7990-4560-872B-CC182D2B5F43}" xr6:coauthVersionLast="47" xr6:coauthVersionMax="47" xr10:uidLastSave="{00000000-0000-0000-0000-000000000000}"/>
  <bookViews>
    <workbookView xWindow="-110" yWindow="-110" windowWidth="19420" windowHeight="10300" xr2:uid="{265AC4B0-1101-48E9-8C3E-8457B3E4DF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7" i="1"/>
  <c r="J3" i="1" s="1"/>
  <c r="B7" i="1"/>
  <c r="G6" i="1" s="1"/>
  <c r="H5" i="1" l="1"/>
  <c r="H3" i="1"/>
  <c r="H2" i="1"/>
  <c r="H6" i="1"/>
  <c r="H4" i="1"/>
  <c r="E6" i="1"/>
  <c r="E5" i="1"/>
  <c r="E2" i="1"/>
  <c r="E4" i="1"/>
  <c r="E3" i="1"/>
  <c r="G5" i="1"/>
  <c r="G4" i="1"/>
  <c r="G3" i="1"/>
  <c r="J2" i="1"/>
  <c r="J6" i="1"/>
  <c r="J5" i="1"/>
  <c r="J4" i="1"/>
  <c r="G2" i="1"/>
  <c r="G7" i="1" l="1"/>
  <c r="G8" i="1" s="1"/>
  <c r="G9" i="1" s="1"/>
  <c r="L6" i="1" s="1"/>
  <c r="J7" i="1"/>
  <c r="J8" i="1" s="1"/>
  <c r="J9" i="1" s="1"/>
  <c r="M5" i="1" s="1"/>
  <c r="L2" i="1" l="1"/>
  <c r="M3" i="1"/>
  <c r="M6" i="1"/>
  <c r="O6" i="1" s="1"/>
  <c r="M2" i="1"/>
  <c r="M4" i="1"/>
  <c r="L5" i="1"/>
  <c r="O5" i="1" s="1"/>
  <c r="L4" i="1"/>
  <c r="O4" i="1" s="1"/>
  <c r="L3" i="1"/>
  <c r="O3" i="1" l="1"/>
  <c r="O2" i="1"/>
  <c r="O7" i="1" s="1"/>
</calcChain>
</file>

<file path=xl/sharedStrings.xml><?xml version="1.0" encoding="utf-8"?>
<sst xmlns="http://schemas.openxmlformats.org/spreadsheetml/2006/main" count="19" uniqueCount="19">
  <si>
    <t>x</t>
  </si>
  <si>
    <t>y</t>
  </si>
  <si>
    <t>xbar</t>
  </si>
  <si>
    <t>ybar</t>
  </si>
  <si>
    <t>x-xbar</t>
  </si>
  <si>
    <t>(x-xbar)^2</t>
  </si>
  <si>
    <t>(y-ybar)^2</t>
  </si>
  <si>
    <t>sum (x-xbar)^2</t>
  </si>
  <si>
    <t>sum (y-ybar)^2</t>
  </si>
  <si>
    <t>var x</t>
  </si>
  <si>
    <t>sd x</t>
  </si>
  <si>
    <t>var y</t>
  </si>
  <si>
    <t>sd y</t>
  </si>
  <si>
    <t>y-ybar</t>
  </si>
  <si>
    <t>(x-xbar)/sd x</t>
  </si>
  <si>
    <t>(y-ybar)/sd y</t>
  </si>
  <si>
    <t>[(x-xbar)/sd x]*[(y-ybar)/sd y]</t>
  </si>
  <si>
    <t>corr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</si>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</sst>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3F27-99CE-43C3-81C7-92C30CEDCDC4}">
  <dimension ref="A1:U11"/>
  <sheetViews>
    <sheetView tabSelected="1" workbookViewId="0">
      <selection activeCell="G2" sqref="G2"/>
    </sheetView>
  </sheetViews>
  <sheetFormatPr defaultRowHeight="21" x14ac:dyDescent="0.5"/>
  <cols>
    <col min="1" max="1" width="14.36328125" style="1" bestFit="1" customWidth="1"/>
    <col min="2" max="4" width="9.1796875" style="1"/>
    <col min="5" max="5" width="11.1796875" style="1" customWidth="1"/>
    <col min="6" max="6" width="19.54296875" style="1" bestFit="1" customWidth="1"/>
    <col min="7" max="7" width="13.54296875" style="1" bestFit="1" customWidth="1"/>
    <col min="8" max="8" width="13.54296875" style="1" customWidth="1"/>
    <col min="9" max="9" width="19.81640625" style="1" bestFit="1" customWidth="1"/>
    <col min="10" max="10" width="14.1796875" style="1" bestFit="1" customWidth="1"/>
    <col min="11" max="11" width="9.1796875" style="1"/>
    <col min="12" max="12" width="19.7265625" style="1" bestFit="1" customWidth="1"/>
    <col min="13" max="13" width="17.26953125" style="1" bestFit="1" customWidth="1"/>
    <col min="14" max="14" width="17.26953125" style="1" customWidth="1"/>
    <col min="15" max="15" width="39.453125" style="1" bestFit="1" customWidth="1"/>
    <col min="16" max="21" width="9.1796875" style="1"/>
  </cols>
  <sheetData>
    <row r="1" spans="1:15" x14ac:dyDescent="0.5">
      <c r="B1" s="2" t="s">
        <v>0</v>
      </c>
      <c r="C1" s="2"/>
      <c r="D1" s="2" t="s">
        <v>1</v>
      </c>
      <c r="E1" s="2" t="s">
        <v>4</v>
      </c>
      <c r="G1" s="2" t="s">
        <v>5</v>
      </c>
      <c r="H1" s="2" t="s">
        <v>13</v>
      </c>
      <c r="I1" s="2"/>
      <c r="J1" s="2" t="s">
        <v>6</v>
      </c>
      <c r="L1" s="2" t="s">
        <v>14</v>
      </c>
      <c r="M1" s="2" t="s">
        <v>15</v>
      </c>
      <c r="N1" s="2"/>
      <c r="O1" s="2" t="s">
        <v>16</v>
      </c>
    </row>
    <row r="2" spans="1:15" x14ac:dyDescent="0.5">
      <c r="B2" s="1">
        <v>23</v>
      </c>
      <c r="D2" s="1">
        <v>8</v>
      </c>
      <c r="E2" s="1">
        <f>B2-$B$7</f>
        <v>-19</v>
      </c>
      <c r="G2" s="1">
        <f>(B2-$B$7)^2</f>
        <v>361</v>
      </c>
      <c r="H2" s="1">
        <f>D2-$D$7</f>
        <v>-4</v>
      </c>
      <c r="J2" s="1">
        <f>(D2-$D$7)^2</f>
        <v>16</v>
      </c>
      <c r="L2" s="1">
        <f>E2/$G$9</f>
        <v>-1.174945586795902</v>
      </c>
      <c r="M2" s="1">
        <f>H2/$J$9</f>
        <v>-1.2649110640673518</v>
      </c>
      <c r="O2" s="1">
        <f>L2*M2</f>
        <v>1.4862016724152434</v>
      </c>
    </row>
    <row r="3" spans="1:15" x14ac:dyDescent="0.5">
      <c r="B3" s="1">
        <v>27</v>
      </c>
      <c r="D3" s="1">
        <v>10</v>
      </c>
      <c r="E3" s="1">
        <f t="shared" ref="E3:E6" si="0">B3-$B$7</f>
        <v>-15</v>
      </c>
      <c r="G3" s="1">
        <f t="shared" ref="G3:G6" si="1">(B3-$B$7)^2</f>
        <v>225</v>
      </c>
      <c r="H3" s="1">
        <f t="shared" ref="H3:H6" si="2">D3-$D$7</f>
        <v>-2</v>
      </c>
      <c r="J3" s="1">
        <f t="shared" ref="J3:J6" si="3">(D3-$D$7)^2</f>
        <v>4</v>
      </c>
      <c r="L3" s="1">
        <f t="shared" ref="L3:L6" si="4">E3/$G$9</f>
        <v>-0.92758862115465956</v>
      </c>
      <c r="M3" s="1">
        <f t="shared" ref="M3:M6" si="5">H3/$J$9</f>
        <v>-0.63245553203367588</v>
      </c>
      <c r="O3" s="1">
        <f t="shared" ref="O3:O6" si="6">L3*M3</f>
        <v>0.58665855490075403</v>
      </c>
    </row>
    <row r="4" spans="1:15" x14ac:dyDescent="0.5">
      <c r="B4" s="1">
        <v>48</v>
      </c>
      <c r="D4" s="1">
        <v>12</v>
      </c>
      <c r="E4" s="1">
        <f t="shared" si="0"/>
        <v>6</v>
      </c>
      <c r="G4" s="1">
        <f t="shared" si="1"/>
        <v>36</v>
      </c>
      <c r="H4" s="1">
        <f t="shared" si="2"/>
        <v>0</v>
      </c>
      <c r="J4" s="1">
        <f t="shared" si="3"/>
        <v>0</v>
      </c>
      <c r="L4" s="1">
        <f t="shared" si="4"/>
        <v>0.37103544846186381</v>
      </c>
      <c r="M4" s="1">
        <f t="shared" si="5"/>
        <v>0</v>
      </c>
      <c r="O4" s="1">
        <f t="shared" si="6"/>
        <v>0</v>
      </c>
    </row>
    <row r="5" spans="1:15" x14ac:dyDescent="0.5">
      <c r="B5" s="1">
        <v>52</v>
      </c>
      <c r="D5" s="1">
        <v>14</v>
      </c>
      <c r="E5" s="1">
        <f t="shared" si="0"/>
        <v>10</v>
      </c>
      <c r="G5" s="1">
        <f t="shared" si="1"/>
        <v>100</v>
      </c>
      <c r="H5" s="1">
        <f t="shared" si="2"/>
        <v>2</v>
      </c>
      <c r="J5" s="1">
        <f t="shared" si="3"/>
        <v>4</v>
      </c>
      <c r="L5" s="1">
        <f t="shared" si="4"/>
        <v>0.6183924141031063</v>
      </c>
      <c r="M5" s="1">
        <f t="shared" si="5"/>
        <v>0.63245553203367588</v>
      </c>
      <c r="O5" s="1">
        <f t="shared" si="6"/>
        <v>0.39110570326716931</v>
      </c>
    </row>
    <row r="6" spans="1:15" x14ac:dyDescent="0.5">
      <c r="B6" s="1">
        <v>60</v>
      </c>
      <c r="D6" s="1">
        <v>16</v>
      </c>
      <c r="E6" s="1">
        <f t="shared" si="0"/>
        <v>18</v>
      </c>
      <c r="G6" s="1">
        <f t="shared" si="1"/>
        <v>324</v>
      </c>
      <c r="H6" s="1">
        <f t="shared" si="2"/>
        <v>4</v>
      </c>
      <c r="J6" s="1">
        <f t="shared" si="3"/>
        <v>16</v>
      </c>
      <c r="L6" s="1">
        <f t="shared" si="4"/>
        <v>1.1131063453855914</v>
      </c>
      <c r="M6" s="1">
        <f t="shared" si="5"/>
        <v>1.2649110640673518</v>
      </c>
      <c r="O6" s="1">
        <f t="shared" si="6"/>
        <v>1.4079805317618095</v>
      </c>
    </row>
    <row r="7" spans="1:15" x14ac:dyDescent="0.5">
      <c r="A7" s="2" t="s">
        <v>2</v>
      </c>
      <c r="B7" s="3">
        <f>AVERAGE(B2:B6)</f>
        <v>42</v>
      </c>
      <c r="C7" s="2" t="s">
        <v>3</v>
      </c>
      <c r="D7" s="3">
        <f>AVERAGE(D2:D6)</f>
        <v>12</v>
      </c>
      <c r="F7" s="2" t="s">
        <v>7</v>
      </c>
      <c r="G7" s="1">
        <f>SUM(G2:G6)</f>
        <v>1046</v>
      </c>
      <c r="I7" s="2" t="s">
        <v>8</v>
      </c>
      <c r="J7" s="1">
        <f>SUM(J2:J6)</f>
        <v>40</v>
      </c>
      <c r="N7" s="2" t="s">
        <v>17</v>
      </c>
      <c r="O7" s="3">
        <f>SUM(O2:O6)/(5-1)</f>
        <v>0.9679866155862441</v>
      </c>
    </row>
    <row r="8" spans="1:15" x14ac:dyDescent="0.5">
      <c r="F8" s="2" t="s">
        <v>9</v>
      </c>
      <c r="G8" s="3">
        <f>G7/(5-1)</f>
        <v>261.5</v>
      </c>
      <c r="I8" s="2" t="s">
        <v>11</v>
      </c>
      <c r="J8" s="3">
        <f>J7/(5-1)</f>
        <v>10</v>
      </c>
    </row>
    <row r="9" spans="1:15" x14ac:dyDescent="0.5">
      <c r="F9" s="2" t="s">
        <v>10</v>
      </c>
      <c r="G9" s="3">
        <f>SQRT(G8)</f>
        <v>16.170961628796228</v>
      </c>
      <c r="I9" s="2" t="s">
        <v>12</v>
      </c>
      <c r="J9" s="3">
        <f>SQRT(J8)</f>
        <v>3.1622776601683795</v>
      </c>
    </row>
    <row r="11" spans="1:15" x14ac:dyDescent="0.5">
      <c r="A11" s="2" t="s">
        <v>18</v>
      </c>
      <c r="B11" s="3">
        <f>CORREL(B2:B6,D2:D6)</f>
        <v>0.96798661558624388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AppState User</dc:creator>
  <cp:lastModifiedBy>Roy, Jayjit</cp:lastModifiedBy>
  <dcterms:created xsi:type="dcterms:W3CDTF">2022-08-31T15:00:30Z</dcterms:created>
  <dcterms:modified xsi:type="dcterms:W3CDTF">2023-08-28T12:16:07Z</dcterms:modified>
</cp:coreProperties>
</file>